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Sheet1!$A$1:$D$117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<sst xmlns="http://schemas.openxmlformats.org/spreadsheetml/2006/main" count="120" uniqueCount="117">
  <si>
    <t>小区明细表</t>
  </si>
  <si>
    <t>序号</t>
  </si>
  <si>
    <t>小区</t>
  </si>
  <si>
    <t>车棚安装面积(M2)</t>
  </si>
  <si>
    <t>备注</t>
  </si>
  <si>
    <t>南谯区</t>
  </si>
  <si>
    <t>创业中苑一期</t>
  </si>
  <si>
    <t>创业中苑二期</t>
  </si>
  <si>
    <t>清琅别院小区</t>
  </si>
  <si>
    <t>阳光河畔和园</t>
  </si>
  <si>
    <t>名儒园小区</t>
  </si>
  <si>
    <t>紫薇园</t>
  </si>
  <si>
    <t>同乐西苑</t>
  </si>
  <si>
    <t>发能国际城</t>
  </si>
  <si>
    <t>同乐东苑</t>
  </si>
  <si>
    <t>高速东方天地</t>
  </si>
  <si>
    <t>醉翁南苑</t>
  </si>
  <si>
    <t>香颂名郡</t>
  </si>
  <si>
    <t>桃园仙居</t>
  </si>
  <si>
    <t>万桥新苑</t>
  </si>
  <si>
    <t>万桥西苑</t>
  </si>
  <si>
    <t>阳光都市</t>
  </si>
  <si>
    <t>凯迪塞纳河畔</t>
  </si>
  <si>
    <t>龙蟠南苑</t>
  </si>
  <si>
    <t>盛世华庭怡园</t>
  </si>
  <si>
    <t>书香雅苑</t>
  </si>
  <si>
    <t>发能凤凰城</t>
  </si>
  <si>
    <t>龙蟠东苑</t>
  </si>
  <si>
    <t>龙蟠北苑</t>
  </si>
  <si>
    <t>龙蟠西苑</t>
  </si>
  <si>
    <t>金鹏梧桐郡</t>
  </si>
  <si>
    <t>金城华府</t>
  </si>
  <si>
    <t>正荣府</t>
  </si>
  <si>
    <t>天逸华府桂圆</t>
  </si>
  <si>
    <t>天逸华府竹圆</t>
  </si>
  <si>
    <t>和顺东方花园</t>
  </si>
  <si>
    <t>珑熙庄园</t>
  </si>
  <si>
    <t>水银庄</t>
  </si>
  <si>
    <t>泰鑫城市星座</t>
  </si>
  <si>
    <t>锦程公馆</t>
  </si>
  <si>
    <t xml:space="preserve">成业家园 </t>
  </si>
  <si>
    <t>公安局宿舍</t>
  </si>
  <si>
    <t>龙蟠汇景</t>
  </si>
  <si>
    <t>滨河名苑</t>
  </si>
  <si>
    <t>港汇中心城</t>
  </si>
  <si>
    <t>凯迪广场</t>
  </si>
  <si>
    <t>盛世华庭熙园</t>
  </si>
  <si>
    <t>小计</t>
  </si>
  <si>
    <t>经开区</t>
  </si>
  <si>
    <t>长乐小区</t>
  </si>
  <si>
    <t>山水人家</t>
  </si>
  <si>
    <t>安康苑</t>
  </si>
  <si>
    <t>康佳华府</t>
  </si>
  <si>
    <t>龙山小区</t>
  </si>
  <si>
    <t xml:space="preserve">景臣御园 </t>
  </si>
  <si>
    <t>富春园</t>
  </si>
  <si>
    <t>金色春天</t>
  </si>
  <si>
    <t>城东花园一期</t>
  </si>
  <si>
    <t>都市名苑</t>
  </si>
  <si>
    <t xml:space="preserve">国誉锦城 </t>
  </si>
  <si>
    <t>珑樾华府</t>
  </si>
  <si>
    <t>雍德府</t>
  </si>
  <si>
    <t>沁园春</t>
  </si>
  <si>
    <t>蓝天一村</t>
  </si>
  <si>
    <t>菊香园</t>
  </si>
  <si>
    <t>金城学府</t>
  </si>
  <si>
    <t>国誉学府</t>
  </si>
  <si>
    <t>锦绣官邸</t>
  </si>
  <si>
    <t>99广场</t>
  </si>
  <si>
    <t>紫薇天悦</t>
  </si>
  <si>
    <t>仪邦广场</t>
  </si>
  <si>
    <t>名门学府</t>
  </si>
  <si>
    <t>城东花园三期</t>
  </si>
  <si>
    <t>天安都市花园西区</t>
  </si>
  <si>
    <t>琅琊区</t>
  </si>
  <si>
    <t>世纪花园</t>
  </si>
  <si>
    <t>世纪绅城</t>
  </si>
  <si>
    <t>成兴花园</t>
  </si>
  <si>
    <t>创业北苑</t>
  </si>
  <si>
    <t>菱溪花园</t>
  </si>
  <si>
    <t>萃华园</t>
  </si>
  <si>
    <t>稻香园</t>
  </si>
  <si>
    <t>红三环家园</t>
  </si>
  <si>
    <t>金域豪庭</t>
  </si>
  <si>
    <t>西涧花园</t>
  </si>
  <si>
    <t>阳光河畔怡园</t>
  </si>
  <si>
    <t>明乐苑</t>
  </si>
  <si>
    <t>三里亭人家</t>
  </si>
  <si>
    <t>山河赋</t>
  </si>
  <si>
    <t>山河境</t>
  </si>
  <si>
    <t>雷桥别院</t>
  </si>
  <si>
    <t>珠江和院</t>
  </si>
  <si>
    <t>星雨华府</t>
  </si>
  <si>
    <t>滨湖小区</t>
  </si>
  <si>
    <t>铜欣花园</t>
  </si>
  <si>
    <t>铜乐园</t>
  </si>
  <si>
    <t>水岸帝景</t>
  </si>
  <si>
    <t>清流水韵</t>
  </si>
  <si>
    <t>西涧新村</t>
  </si>
  <si>
    <t>金色河畔</t>
  </si>
  <si>
    <t>嘉宇万豪名苑</t>
  </si>
  <si>
    <t>滨河印象</t>
  </si>
  <si>
    <t>翡翠湾</t>
  </si>
  <si>
    <t>扬子花园</t>
  </si>
  <si>
    <t>营房新苑</t>
  </si>
  <si>
    <t>林科所宿舍</t>
  </si>
  <si>
    <t>人民广场南门</t>
  </si>
  <si>
    <t>凤凰四村</t>
  </si>
  <si>
    <t>苏滁</t>
  </si>
  <si>
    <t>和悦珺</t>
  </si>
  <si>
    <t>碧桂园公园雅筑</t>
  </si>
  <si>
    <t>东升花园中园</t>
  </si>
  <si>
    <t>东升花园新园</t>
  </si>
  <si>
    <t>东升花园苏园</t>
  </si>
  <si>
    <t>玲珑湾小区</t>
  </si>
  <si>
    <t>林溪书院</t>
  </si>
  <si>
    <t xml:space="preserve">                              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</si>
</sst>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4" applyNumberFormat="0" applyAlignment="0" applyProtection="0">
      <alignment vertical="center"/>
    </xf>
    <xf numFmtId="0" fontId="13" fillId="4" borderId="15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5" borderId="16" applyNumberFormat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>
      <alignment vertical="center"/>
    </xf>
    <xf numFmtId="0" fontId="1" fillId="0" borderId="6" xfId="0" applyFont="1" applyFill="1" applyBorder="1">
      <alignment vertical="center"/>
    </xf>
    <xf numFmtId="0" fontId="1" fillId="0" borderId="6" xfId="0" applyFont="1" applyFill="1" applyBorder="1" applyAlignment="1">
      <alignment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vertical="center" wrapText="1"/>
    </xf>
    <xf numFmtId="0" fontId="1" fillId="0" borderId="10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7"/>
  <sheetViews>
    <sheetView tabSelected="1" workbookViewId="0">
      <pane ySplit="2" topLeftCell="A112" activePane="bottomLeft" state="frozen"/>
      <selection/>
      <selection pane="bottomLeft" activeCell="A1" sqref="A1:D117"/>
    </sheetView>
  </sheetViews>
  <sheetFormatPr defaultColWidth="9" defaultRowHeight="13.5" outlineLevelCol="3"/>
  <cols>
    <col min="1" max="1" width="10" style="5" customWidth="1"/>
    <col min="2" max="2" width="25.25" style="5" customWidth="1"/>
    <col min="3" max="3" width="28.675" style="6" customWidth="1"/>
    <col min="4" max="4" width="24.1083333333333" style="2" customWidth="1"/>
    <col min="5" max="16384" width="9" style="2"/>
  </cols>
  <sheetData>
    <row r="1" ht="63" customHeight="1" spans="1:4">
      <c r="A1" s="7" t="s">
        <v>0</v>
      </c>
      <c r="B1" s="8"/>
      <c r="C1" s="8"/>
      <c r="D1" s="8"/>
    </row>
    <row r="2" s="1" customFormat="1" ht="39" customHeight="1" spans="1:4">
      <c r="A2" s="9" t="s">
        <v>1</v>
      </c>
      <c r="B2" s="9" t="s">
        <v>2</v>
      </c>
      <c r="C2" s="9" t="s">
        <v>3</v>
      </c>
      <c r="D2" s="10" t="s">
        <v>4</v>
      </c>
    </row>
    <row r="3" ht="39" customHeight="1" spans="1:4">
      <c r="A3" s="11" t="s">
        <v>5</v>
      </c>
      <c r="B3" s="12"/>
      <c r="C3" s="12"/>
      <c r="D3" s="13"/>
    </row>
    <row r="4" s="2" customFormat="1" ht="42" customHeight="1" spans="1:4">
      <c r="A4" s="11">
        <v>1</v>
      </c>
      <c r="B4" s="11" t="s">
        <v>6</v>
      </c>
      <c r="C4" s="11">
        <v>300</v>
      </c>
      <c r="D4" s="14"/>
    </row>
    <row r="5" s="2" customFormat="1" ht="42" customHeight="1" spans="1:4">
      <c r="A5" s="11">
        <v>2</v>
      </c>
      <c r="B5" s="11" t="s">
        <v>7</v>
      </c>
      <c r="C5" s="11">
        <v>1227</v>
      </c>
      <c r="D5" s="15"/>
    </row>
    <row r="6" s="2" customFormat="1" ht="42" customHeight="1" spans="1:4">
      <c r="A6" s="11">
        <v>3</v>
      </c>
      <c r="B6" s="11" t="s">
        <v>8</v>
      </c>
      <c r="C6" s="11">
        <v>1590</v>
      </c>
      <c r="D6" s="15"/>
    </row>
    <row r="7" s="2" customFormat="1" ht="42" customHeight="1" spans="1:4">
      <c r="A7" s="11">
        <v>4</v>
      </c>
      <c r="B7" s="11" t="s">
        <v>9</v>
      </c>
      <c r="C7" s="11">
        <v>450</v>
      </c>
      <c r="D7" s="15"/>
    </row>
    <row r="8" s="3" customFormat="1" ht="42" customHeight="1" spans="1:4">
      <c r="A8" s="11">
        <v>5</v>
      </c>
      <c r="B8" s="11" t="s">
        <v>10</v>
      </c>
      <c r="C8" s="11">
        <f>1035+132.36</f>
        <v>1167.36</v>
      </c>
      <c r="D8" s="16"/>
    </row>
    <row r="9" s="2" customFormat="1" ht="42" customHeight="1" spans="1:4">
      <c r="A9" s="11">
        <v>6</v>
      </c>
      <c r="B9" s="11" t="s">
        <v>11</v>
      </c>
      <c r="C9" s="11">
        <v>213</v>
      </c>
      <c r="D9" s="15"/>
    </row>
    <row r="10" s="2" customFormat="1" ht="42" customHeight="1" spans="1:4">
      <c r="A10" s="11">
        <v>7</v>
      </c>
      <c r="B10" s="11" t="s">
        <v>12</v>
      </c>
      <c r="C10" s="11">
        <v>330</v>
      </c>
      <c r="D10" s="15"/>
    </row>
    <row r="11" s="2" customFormat="1" ht="42" customHeight="1" spans="1:4">
      <c r="A11" s="11">
        <v>8</v>
      </c>
      <c r="B11" s="11" t="s">
        <v>13</v>
      </c>
      <c r="C11" s="11">
        <f>918+373.44</f>
        <v>1291.44</v>
      </c>
      <c r="D11" s="15"/>
    </row>
    <row r="12" s="2" customFormat="1" ht="42" customHeight="1" spans="1:4">
      <c r="A12" s="11">
        <v>9</v>
      </c>
      <c r="B12" s="11" t="s">
        <v>14</v>
      </c>
      <c r="C12" s="11">
        <f>1170+388.59</f>
        <v>1558.59</v>
      </c>
      <c r="D12" s="15"/>
    </row>
    <row r="13" s="2" customFormat="1" ht="42" customHeight="1" spans="1:4">
      <c r="A13" s="11">
        <v>10</v>
      </c>
      <c r="B13" s="11" t="s">
        <v>15</v>
      </c>
      <c r="C13" s="11">
        <v>93</v>
      </c>
      <c r="D13" s="15"/>
    </row>
    <row r="14" s="2" customFormat="1" ht="42" customHeight="1" spans="1:4">
      <c r="A14" s="11">
        <v>11</v>
      </c>
      <c r="B14" s="11" t="s">
        <v>16</v>
      </c>
      <c r="C14" s="11">
        <f>906+192+639</f>
        <v>1737</v>
      </c>
      <c r="D14" s="15"/>
    </row>
    <row r="15" s="2" customFormat="1" ht="42" customHeight="1" spans="1:4">
      <c r="A15" s="11">
        <v>12</v>
      </c>
      <c r="B15" s="11" t="s">
        <v>17</v>
      </c>
      <c r="C15" s="11">
        <v>936</v>
      </c>
      <c r="D15" s="15"/>
    </row>
    <row r="16" s="2" customFormat="1" ht="42" customHeight="1" spans="1:4">
      <c r="A16" s="11">
        <v>13</v>
      </c>
      <c r="B16" s="11" t="s">
        <v>18</v>
      </c>
      <c r="C16" s="11">
        <f>171+166.5</f>
        <v>337.5</v>
      </c>
      <c r="D16" s="15"/>
    </row>
    <row r="17" s="4" customFormat="1" ht="42" customHeight="1" spans="1:4">
      <c r="A17" s="11">
        <v>14</v>
      </c>
      <c r="B17" s="11" t="s">
        <v>19</v>
      </c>
      <c r="C17" s="11">
        <v>336</v>
      </c>
      <c r="D17" s="17"/>
    </row>
    <row r="18" s="4" customFormat="1" ht="42" customHeight="1" spans="1:4">
      <c r="A18" s="11">
        <v>15</v>
      </c>
      <c r="B18" s="11" t="s">
        <v>20</v>
      </c>
      <c r="C18" s="11">
        <v>186</v>
      </c>
      <c r="D18" s="17"/>
    </row>
    <row r="19" ht="42" customHeight="1" spans="1:4">
      <c r="A19" s="11">
        <v>16</v>
      </c>
      <c r="B19" s="11" t="s">
        <v>21</v>
      </c>
      <c r="C19" s="11">
        <f>381+456</f>
        <v>837</v>
      </c>
      <c r="D19" s="15"/>
    </row>
    <row r="20" s="2" customFormat="1" ht="42" customHeight="1" spans="1:4">
      <c r="A20" s="11">
        <v>17</v>
      </c>
      <c r="B20" s="11" t="s">
        <v>22</v>
      </c>
      <c r="C20" s="11">
        <f>1014+915</f>
        <v>1929</v>
      </c>
      <c r="D20" s="15"/>
    </row>
    <row r="21" s="2" customFormat="1" ht="42" customHeight="1" spans="1:4">
      <c r="A21" s="11">
        <v>18</v>
      </c>
      <c r="B21" s="11" t="s">
        <v>23</v>
      </c>
      <c r="C21" s="11">
        <v>1176</v>
      </c>
      <c r="D21" s="14"/>
    </row>
    <row r="22" s="2" customFormat="1" ht="42" customHeight="1" spans="1:4">
      <c r="A22" s="11">
        <v>19</v>
      </c>
      <c r="B22" s="11" t="s">
        <v>24</v>
      </c>
      <c r="C22" s="11">
        <v>555</v>
      </c>
      <c r="D22" s="15"/>
    </row>
    <row r="23" s="2" customFormat="1" ht="42" customHeight="1" spans="1:4">
      <c r="A23" s="11">
        <v>20</v>
      </c>
      <c r="B23" s="11" t="s">
        <v>25</v>
      </c>
      <c r="C23" s="11">
        <v>264.45</v>
      </c>
      <c r="D23" s="15"/>
    </row>
    <row r="24" s="3" customFormat="1" ht="42" customHeight="1" spans="1:4">
      <c r="A24" s="11">
        <v>21</v>
      </c>
      <c r="B24" s="11" t="s">
        <v>26</v>
      </c>
      <c r="C24" s="11">
        <v>91.56</v>
      </c>
      <c r="D24" s="16"/>
    </row>
    <row r="25" s="2" customFormat="1" ht="42" customHeight="1" spans="1:4">
      <c r="A25" s="11">
        <v>22</v>
      </c>
      <c r="B25" s="11" t="s">
        <v>27</v>
      </c>
      <c r="C25" s="11">
        <v>167.22</v>
      </c>
      <c r="D25" s="15"/>
    </row>
    <row r="26" s="2" customFormat="1" ht="42" customHeight="1" spans="1:4">
      <c r="A26" s="11">
        <v>23</v>
      </c>
      <c r="B26" s="11" t="s">
        <v>28</v>
      </c>
      <c r="C26" s="11">
        <v>468</v>
      </c>
      <c r="D26" s="15"/>
    </row>
    <row r="27" ht="42" customHeight="1" spans="1:4">
      <c r="A27" s="11">
        <v>24</v>
      </c>
      <c r="B27" s="11" t="s">
        <v>29</v>
      </c>
      <c r="C27" s="11">
        <v>204</v>
      </c>
      <c r="D27" s="15"/>
    </row>
    <row r="28" s="2" customFormat="1" ht="42" customHeight="1" spans="1:4">
      <c r="A28" s="11">
        <v>25</v>
      </c>
      <c r="B28" s="11" t="s">
        <v>30</v>
      </c>
      <c r="C28" s="11">
        <v>226.47</v>
      </c>
      <c r="D28" s="15"/>
    </row>
    <row r="29" s="2" customFormat="1" ht="42" customHeight="1" spans="1:4">
      <c r="A29" s="11">
        <v>26</v>
      </c>
      <c r="B29" s="11" t="s">
        <v>31</v>
      </c>
      <c r="C29" s="11">
        <f>456+199.05</f>
        <v>655.05</v>
      </c>
      <c r="D29" s="15"/>
    </row>
    <row r="30" ht="42" customHeight="1" spans="1:4">
      <c r="A30" s="11">
        <v>27</v>
      </c>
      <c r="B30" s="11" t="s">
        <v>32</v>
      </c>
      <c r="C30" s="11">
        <v>38.58</v>
      </c>
      <c r="D30" s="15"/>
    </row>
    <row r="31" s="2" customFormat="1" ht="42" customHeight="1" spans="1:4">
      <c r="A31" s="11">
        <v>28</v>
      </c>
      <c r="B31" s="11" t="s">
        <v>33</v>
      </c>
      <c r="C31" s="11">
        <v>1211.46</v>
      </c>
      <c r="D31" s="15"/>
    </row>
    <row r="32" s="2" customFormat="1" ht="42" customHeight="1" spans="1:4">
      <c r="A32" s="11">
        <v>29</v>
      </c>
      <c r="B32" s="11" t="s">
        <v>34</v>
      </c>
      <c r="C32" s="11">
        <v>72.09</v>
      </c>
      <c r="D32" s="15"/>
    </row>
    <row r="33" s="2" customFormat="1" ht="42" customHeight="1" spans="1:4">
      <c r="A33" s="11">
        <v>30</v>
      </c>
      <c r="B33" s="11" t="s">
        <v>35</v>
      </c>
      <c r="C33" s="11">
        <v>124.44</v>
      </c>
      <c r="D33" s="15"/>
    </row>
    <row r="34" s="3" customFormat="1" ht="42" customHeight="1" spans="1:4">
      <c r="A34" s="11">
        <v>31</v>
      </c>
      <c r="B34" s="11" t="s">
        <v>36</v>
      </c>
      <c r="C34" s="11">
        <v>113.28</v>
      </c>
      <c r="D34" s="16"/>
    </row>
    <row r="35" s="2" customFormat="1" ht="42" customHeight="1" spans="1:4">
      <c r="A35" s="11">
        <v>32</v>
      </c>
      <c r="B35" s="11" t="s">
        <v>37</v>
      </c>
      <c r="C35" s="11">
        <v>109.89</v>
      </c>
      <c r="D35" s="15"/>
    </row>
    <row r="36" s="4" customFormat="1" ht="42" customHeight="1" spans="1:4">
      <c r="A36" s="11">
        <v>33</v>
      </c>
      <c r="B36" s="11" t="s">
        <v>38</v>
      </c>
      <c r="C36" s="11">
        <v>86.94</v>
      </c>
      <c r="D36" s="16"/>
    </row>
    <row r="37" s="2" customFormat="1" ht="42" customHeight="1" spans="1:4">
      <c r="A37" s="11">
        <v>34</v>
      </c>
      <c r="B37" s="11" t="s">
        <v>39</v>
      </c>
      <c r="C37" s="11">
        <v>75</v>
      </c>
      <c r="D37" s="15"/>
    </row>
    <row r="38" s="2" customFormat="1" ht="42" customHeight="1" spans="1:4">
      <c r="A38" s="11">
        <v>35</v>
      </c>
      <c r="B38" s="11" t="s">
        <v>40</v>
      </c>
      <c r="C38" s="11">
        <v>73.35</v>
      </c>
      <c r="D38" s="15"/>
    </row>
    <row r="39" s="2" customFormat="1" ht="42" customHeight="1" spans="1:4">
      <c r="A39" s="11">
        <v>36</v>
      </c>
      <c r="B39" s="11" t="s">
        <v>41</v>
      </c>
      <c r="C39" s="11">
        <v>39.15</v>
      </c>
      <c r="D39" s="15"/>
    </row>
    <row r="40" s="2" customFormat="1" ht="42" customHeight="1" spans="1:4">
      <c r="A40" s="11">
        <v>37</v>
      </c>
      <c r="B40" s="11" t="s">
        <v>42</v>
      </c>
      <c r="C40" s="11">
        <v>345.18</v>
      </c>
      <c r="D40" s="15"/>
    </row>
    <row r="41" s="2" customFormat="1" ht="42" customHeight="1" spans="1:4">
      <c r="A41" s="11">
        <v>38</v>
      </c>
      <c r="B41" s="11" t="s">
        <v>43</v>
      </c>
      <c r="C41" s="11">
        <v>752.49</v>
      </c>
      <c r="D41" s="15"/>
    </row>
    <row r="42" s="2" customFormat="1" ht="42" customHeight="1" spans="1:4">
      <c r="A42" s="11">
        <v>39</v>
      </c>
      <c r="B42" s="11" t="s">
        <v>44</v>
      </c>
      <c r="C42" s="11">
        <v>282</v>
      </c>
      <c r="D42" s="15"/>
    </row>
    <row r="43" s="2" customFormat="1" ht="42" customHeight="1" spans="1:4">
      <c r="A43" s="11">
        <v>40</v>
      </c>
      <c r="B43" s="11" t="s">
        <v>45</v>
      </c>
      <c r="C43" s="11">
        <v>357</v>
      </c>
      <c r="D43" s="15"/>
    </row>
    <row r="44" s="4" customFormat="1" ht="42" customHeight="1" spans="1:4">
      <c r="A44" s="11">
        <v>41</v>
      </c>
      <c r="B44" s="11" t="s">
        <v>46</v>
      </c>
      <c r="C44" s="11">
        <v>134.1</v>
      </c>
      <c r="D44" s="16"/>
    </row>
    <row r="45" ht="42" customHeight="1" spans="1:4">
      <c r="A45" s="14" t="s">
        <v>47</v>
      </c>
      <c r="B45" s="14"/>
      <c r="C45" s="14">
        <f>SUM(C4:C43)</f>
        <v>22007.49</v>
      </c>
      <c r="D45" s="15"/>
    </row>
    <row r="46" ht="42" customHeight="1" spans="1:4">
      <c r="A46" s="18" t="s">
        <v>48</v>
      </c>
      <c r="B46" s="19"/>
      <c r="C46" s="20"/>
      <c r="D46" s="21"/>
    </row>
    <row r="47" s="2" customFormat="1" ht="42" customHeight="1" spans="1:4">
      <c r="A47" s="11">
        <v>1</v>
      </c>
      <c r="B47" s="11" t="s">
        <v>49</v>
      </c>
      <c r="C47" s="11">
        <v>119.1</v>
      </c>
      <c r="D47" s="15"/>
    </row>
    <row r="48" s="2" customFormat="1" ht="42" customHeight="1" spans="1:4">
      <c r="A48" s="11">
        <v>2</v>
      </c>
      <c r="B48" s="11" t="s">
        <v>50</v>
      </c>
      <c r="C48" s="11">
        <v>298.41</v>
      </c>
      <c r="D48" s="15"/>
    </row>
    <row r="49" s="2" customFormat="1" ht="42" customHeight="1" spans="1:4">
      <c r="A49" s="11">
        <v>3</v>
      </c>
      <c r="B49" s="11" t="s">
        <v>51</v>
      </c>
      <c r="C49" s="11">
        <v>219.33</v>
      </c>
      <c r="D49" s="15"/>
    </row>
    <row r="50" s="4" customFormat="1" ht="42" customHeight="1" spans="1:4">
      <c r="A50" s="11">
        <v>4</v>
      </c>
      <c r="B50" s="11" t="s">
        <v>52</v>
      </c>
      <c r="C50" s="11">
        <v>313.8</v>
      </c>
      <c r="D50" s="16"/>
    </row>
    <row r="51" s="2" customFormat="1" ht="42" customHeight="1" spans="1:4">
      <c r="A51" s="11">
        <v>5</v>
      </c>
      <c r="B51" s="11" t="s">
        <v>53</v>
      </c>
      <c r="C51" s="11">
        <v>543.6</v>
      </c>
      <c r="D51" s="15"/>
    </row>
    <row r="52" ht="42" customHeight="1" spans="1:4">
      <c r="A52" s="11">
        <v>6</v>
      </c>
      <c r="B52" s="11" t="s">
        <v>54</v>
      </c>
      <c r="C52" s="11">
        <v>0</v>
      </c>
      <c r="D52" s="15"/>
    </row>
    <row r="53" s="2" customFormat="1" ht="42" customHeight="1" spans="1:4">
      <c r="A53" s="11">
        <v>7</v>
      </c>
      <c r="B53" s="11" t="s">
        <v>55</v>
      </c>
      <c r="C53" s="11">
        <v>189.24</v>
      </c>
      <c r="D53" s="15"/>
    </row>
    <row r="54" s="2" customFormat="1" ht="42" customHeight="1" spans="1:4">
      <c r="A54" s="11">
        <v>8</v>
      </c>
      <c r="B54" s="11" t="s">
        <v>56</v>
      </c>
      <c r="C54" s="11">
        <v>475.44</v>
      </c>
      <c r="D54" s="15"/>
    </row>
    <row r="55" s="2" customFormat="1" ht="42" customHeight="1" spans="1:4">
      <c r="A55" s="11">
        <v>9</v>
      </c>
      <c r="B55" s="11" t="s">
        <v>57</v>
      </c>
      <c r="C55" s="11">
        <v>432</v>
      </c>
      <c r="D55" s="15"/>
    </row>
    <row r="56" s="2" customFormat="1" ht="42" customHeight="1" spans="1:4">
      <c r="A56" s="11">
        <v>10</v>
      </c>
      <c r="B56" s="11" t="s">
        <v>58</v>
      </c>
      <c r="C56" s="11">
        <v>423</v>
      </c>
      <c r="D56" s="15"/>
    </row>
    <row r="57" s="2" customFormat="1" ht="42" customHeight="1" spans="1:4">
      <c r="A57" s="11">
        <v>11</v>
      </c>
      <c r="B57" s="11" t="s">
        <v>59</v>
      </c>
      <c r="C57" s="11">
        <f>546+702</f>
        <v>1248</v>
      </c>
      <c r="D57" s="15"/>
    </row>
    <row r="58" s="2" customFormat="1" ht="42" customHeight="1" spans="1:4">
      <c r="A58" s="11">
        <v>12</v>
      </c>
      <c r="B58" s="11" t="s">
        <v>60</v>
      </c>
      <c r="C58" s="11">
        <f>456+171</f>
        <v>627</v>
      </c>
      <c r="D58" s="15"/>
    </row>
    <row r="59" s="2" customFormat="1" ht="42" customHeight="1" spans="1:4">
      <c r="A59" s="11">
        <v>13</v>
      </c>
      <c r="B59" s="11" t="s">
        <v>61</v>
      </c>
      <c r="C59" s="11">
        <v>891</v>
      </c>
      <c r="D59" s="15"/>
    </row>
    <row r="60" s="2" customFormat="1" ht="42" customHeight="1" spans="1:4">
      <c r="A60" s="11">
        <v>14</v>
      </c>
      <c r="B60" s="11" t="s">
        <v>62</v>
      </c>
      <c r="C60" s="11">
        <v>36.45</v>
      </c>
      <c r="D60" s="15"/>
    </row>
    <row r="61" s="2" customFormat="1" ht="42" customHeight="1" spans="1:4">
      <c r="A61" s="11">
        <v>15</v>
      </c>
      <c r="B61" s="11" t="s">
        <v>63</v>
      </c>
      <c r="C61" s="11">
        <v>306.39</v>
      </c>
      <c r="D61" s="15"/>
    </row>
    <row r="62" ht="42" customHeight="1" spans="1:4">
      <c r="A62" s="11">
        <v>16</v>
      </c>
      <c r="B62" s="11" t="s">
        <v>64</v>
      </c>
      <c r="C62" s="11">
        <v>368.55</v>
      </c>
      <c r="D62" s="15"/>
    </row>
    <row r="63" s="2" customFormat="1" ht="42" customHeight="1" spans="1:4">
      <c r="A63" s="11">
        <v>17</v>
      </c>
      <c r="B63" s="11" t="s">
        <v>65</v>
      </c>
      <c r="C63" s="11">
        <v>1332</v>
      </c>
      <c r="D63" s="15"/>
    </row>
    <row r="64" s="2" customFormat="1" ht="42" customHeight="1" spans="1:4">
      <c r="A64" s="11">
        <v>18</v>
      </c>
      <c r="B64" s="11" t="s">
        <v>66</v>
      </c>
      <c r="C64" s="11">
        <v>936</v>
      </c>
      <c r="D64" s="15"/>
    </row>
    <row r="65" s="2" customFormat="1" ht="42" customHeight="1" spans="1:4">
      <c r="A65" s="11">
        <v>19</v>
      </c>
      <c r="B65" s="11" t="s">
        <v>67</v>
      </c>
      <c r="C65" s="11">
        <v>2922</v>
      </c>
      <c r="D65" s="15"/>
    </row>
    <row r="66" s="2" customFormat="1" ht="42" customHeight="1" spans="1:4">
      <c r="A66" s="11">
        <v>20</v>
      </c>
      <c r="B66" s="11" t="s">
        <v>68</v>
      </c>
      <c r="C66" s="11">
        <v>312</v>
      </c>
      <c r="D66" s="15"/>
    </row>
    <row r="67" s="2" customFormat="1" ht="42" customHeight="1" spans="1:4">
      <c r="A67" s="11">
        <v>21</v>
      </c>
      <c r="B67" s="11" t="s">
        <v>69</v>
      </c>
      <c r="C67" s="11">
        <v>621</v>
      </c>
      <c r="D67" s="15"/>
    </row>
    <row r="68" s="2" customFormat="1" ht="42" customHeight="1" spans="1:4">
      <c r="A68" s="11">
        <v>22</v>
      </c>
      <c r="B68" s="11" t="s">
        <v>70</v>
      </c>
      <c r="C68" s="11">
        <v>276</v>
      </c>
      <c r="D68" s="15"/>
    </row>
    <row r="69" s="2" customFormat="1" ht="42" customHeight="1" spans="1:4">
      <c r="A69" s="11">
        <v>23</v>
      </c>
      <c r="B69" s="11" t="s">
        <v>71</v>
      </c>
      <c r="C69" s="11">
        <v>912</v>
      </c>
      <c r="D69" s="15"/>
    </row>
    <row r="70" s="2" customFormat="1" ht="42" customHeight="1" spans="1:4">
      <c r="A70" s="11">
        <v>24</v>
      </c>
      <c r="B70" s="11" t="s">
        <v>72</v>
      </c>
      <c r="C70" s="11">
        <f>693+876</f>
        <v>1569</v>
      </c>
      <c r="D70" s="15"/>
    </row>
    <row r="71" s="2" customFormat="1" ht="42" customHeight="1" spans="1:4">
      <c r="A71" s="11">
        <v>25</v>
      </c>
      <c r="B71" s="11" t="s">
        <v>73</v>
      </c>
      <c r="C71" s="11">
        <v>567.81</v>
      </c>
      <c r="D71" s="15"/>
    </row>
    <row r="72" ht="42" customHeight="1" spans="1:4">
      <c r="A72" s="9" t="s">
        <v>47</v>
      </c>
      <c r="B72" s="9"/>
      <c r="C72" s="9">
        <f>SUM(C47:C70)</f>
        <v>15371.31</v>
      </c>
      <c r="D72" s="22"/>
    </row>
    <row r="73" ht="42" customHeight="1" spans="1:4">
      <c r="A73" s="18" t="s">
        <v>74</v>
      </c>
      <c r="B73" s="19"/>
      <c r="C73" s="20"/>
      <c r="D73" s="21"/>
    </row>
    <row r="74" s="2" customFormat="1" ht="42" customHeight="1" spans="1:4">
      <c r="A74" s="11">
        <v>1</v>
      </c>
      <c r="B74" s="11" t="s">
        <v>75</v>
      </c>
      <c r="C74" s="11">
        <v>726</v>
      </c>
      <c r="D74" s="15"/>
    </row>
    <row r="75" s="2" customFormat="1" ht="42" customHeight="1" spans="1:4">
      <c r="A75" s="11">
        <v>2</v>
      </c>
      <c r="B75" s="11" t="s">
        <v>76</v>
      </c>
      <c r="C75" s="11">
        <v>204</v>
      </c>
      <c r="D75" s="15"/>
    </row>
    <row r="76" s="2" customFormat="1" ht="42" customHeight="1" spans="1:4">
      <c r="A76" s="11">
        <v>3</v>
      </c>
      <c r="B76" s="11" t="s">
        <v>77</v>
      </c>
      <c r="C76" s="11">
        <v>705</v>
      </c>
      <c r="D76" s="15"/>
    </row>
    <row r="77" s="2" customFormat="1" ht="42" customHeight="1" spans="1:4">
      <c r="A77" s="11">
        <v>4</v>
      </c>
      <c r="B77" s="11" t="s">
        <v>78</v>
      </c>
      <c r="C77" s="11">
        <v>615</v>
      </c>
      <c r="D77" s="15"/>
    </row>
    <row r="78" s="2" customFormat="1" ht="42" customHeight="1" spans="1:4">
      <c r="A78" s="11">
        <v>5</v>
      </c>
      <c r="B78" s="11" t="s">
        <v>79</v>
      </c>
      <c r="C78" s="11">
        <v>279</v>
      </c>
      <c r="D78" s="15"/>
    </row>
    <row r="79" ht="42" customHeight="1" spans="1:4">
      <c r="A79" s="11">
        <v>6</v>
      </c>
      <c r="B79" s="11" t="s">
        <v>80</v>
      </c>
      <c r="C79" s="11">
        <v>138.27</v>
      </c>
      <c r="D79" s="15"/>
    </row>
    <row r="80" s="3" customFormat="1" ht="42" customHeight="1" spans="1:4">
      <c r="A80" s="11">
        <v>7</v>
      </c>
      <c r="B80" s="11" t="s">
        <v>81</v>
      </c>
      <c r="C80" s="11">
        <v>105.54</v>
      </c>
      <c r="D80" s="16"/>
    </row>
    <row r="81" s="2" customFormat="1" ht="42" customHeight="1" spans="1:4">
      <c r="A81" s="11">
        <v>8</v>
      </c>
      <c r="B81" s="11" t="s">
        <v>82</v>
      </c>
      <c r="C81" s="11">
        <f>351+139.5</f>
        <v>490.5</v>
      </c>
      <c r="D81" s="15"/>
    </row>
    <row r="82" s="2" customFormat="1" ht="42" customHeight="1" spans="1:4">
      <c r="A82" s="11">
        <v>9</v>
      </c>
      <c r="B82" s="11" t="s">
        <v>83</v>
      </c>
      <c r="C82" s="11">
        <v>135</v>
      </c>
      <c r="D82" s="15"/>
    </row>
    <row r="83" ht="42" customHeight="1" spans="1:4">
      <c r="A83" s="11">
        <v>10</v>
      </c>
      <c r="B83" s="11" t="s">
        <v>84</v>
      </c>
      <c r="C83" s="11">
        <v>452.13</v>
      </c>
      <c r="D83" s="15"/>
    </row>
    <row r="84" s="2" customFormat="1" ht="42" customHeight="1" spans="1:4">
      <c r="A84" s="11">
        <v>11</v>
      </c>
      <c r="B84" s="11" t="s">
        <v>85</v>
      </c>
      <c r="C84" s="11">
        <v>289.35</v>
      </c>
      <c r="D84" s="15"/>
    </row>
    <row r="85" ht="42" customHeight="1" spans="1:4">
      <c r="A85" s="11">
        <v>12</v>
      </c>
      <c r="B85" s="11" t="s">
        <v>86</v>
      </c>
      <c r="C85" s="11">
        <v>309.39</v>
      </c>
      <c r="D85" s="15"/>
    </row>
    <row r="86" s="4" customFormat="1" ht="42" customHeight="1" spans="1:4">
      <c r="A86" s="11">
        <v>13</v>
      </c>
      <c r="B86" s="11" t="s">
        <v>87</v>
      </c>
      <c r="C86" s="11">
        <v>447.27</v>
      </c>
      <c r="D86" s="16"/>
    </row>
    <row r="87" s="2" customFormat="1" ht="42" customHeight="1" spans="1:4">
      <c r="A87" s="11">
        <v>14</v>
      </c>
      <c r="B87" s="11" t="s">
        <v>88</v>
      </c>
      <c r="C87" s="11">
        <v>357</v>
      </c>
      <c r="D87" s="15"/>
    </row>
    <row r="88" s="2" customFormat="1" ht="42" customHeight="1" spans="1:4">
      <c r="A88" s="11">
        <v>15</v>
      </c>
      <c r="B88" s="11" t="s">
        <v>89</v>
      </c>
      <c r="C88" s="11">
        <v>55.5</v>
      </c>
      <c r="D88" s="15"/>
    </row>
    <row r="89" s="2" customFormat="1" ht="42" customHeight="1" spans="1:4">
      <c r="A89" s="11">
        <v>16</v>
      </c>
      <c r="B89" s="11" t="s">
        <v>90</v>
      </c>
      <c r="C89" s="11">
        <v>262.23</v>
      </c>
      <c r="D89" s="15"/>
    </row>
    <row r="90" ht="42" customHeight="1" spans="1:4">
      <c r="A90" s="11">
        <v>17</v>
      </c>
      <c r="B90" s="11" t="s">
        <v>91</v>
      </c>
      <c r="C90" s="11">
        <v>163.41</v>
      </c>
      <c r="D90" s="15"/>
    </row>
    <row r="91" s="2" customFormat="1" ht="42" customHeight="1" spans="1:4">
      <c r="A91" s="11">
        <v>18</v>
      </c>
      <c r="B91" s="11" t="s">
        <v>92</v>
      </c>
      <c r="C91" s="11">
        <v>99.24</v>
      </c>
      <c r="D91" s="15"/>
    </row>
    <row r="92" ht="42" customHeight="1" spans="1:4">
      <c r="A92" s="11">
        <v>19</v>
      </c>
      <c r="B92" s="11" t="s">
        <v>93</v>
      </c>
      <c r="C92" s="11">
        <v>1102.56</v>
      </c>
      <c r="D92" s="15"/>
    </row>
    <row r="93" ht="42" customHeight="1" spans="1:4">
      <c r="A93" s="11">
        <v>20</v>
      </c>
      <c r="B93" s="11" t="s">
        <v>94</v>
      </c>
      <c r="C93" s="11">
        <v>289.95</v>
      </c>
      <c r="D93" s="15"/>
    </row>
    <row r="94" s="4" customFormat="1" ht="42" customHeight="1" spans="1:4">
      <c r="A94" s="11">
        <v>21</v>
      </c>
      <c r="B94" s="11" t="s">
        <v>95</v>
      </c>
      <c r="C94" s="11">
        <v>68.7</v>
      </c>
      <c r="D94" s="16"/>
    </row>
    <row r="95" ht="42" customHeight="1" spans="1:4">
      <c r="A95" s="11">
        <v>22</v>
      </c>
      <c r="B95" s="11" t="s">
        <v>96</v>
      </c>
      <c r="C95" s="11">
        <v>99.75</v>
      </c>
      <c r="D95" s="15"/>
    </row>
    <row r="96" s="2" customFormat="1" ht="42" customHeight="1" spans="1:4">
      <c r="A96" s="11">
        <v>23</v>
      </c>
      <c r="B96" s="11" t="s">
        <v>97</v>
      </c>
      <c r="C96" s="11">
        <v>231.51</v>
      </c>
      <c r="D96" s="15"/>
    </row>
    <row r="97" s="4" customFormat="1" ht="42" customHeight="1" spans="1:4">
      <c r="A97" s="11">
        <v>24</v>
      </c>
      <c r="B97" s="11" t="s">
        <v>98</v>
      </c>
      <c r="C97" s="11">
        <v>981.12</v>
      </c>
      <c r="D97" s="16"/>
    </row>
    <row r="98" s="4" customFormat="1" ht="42" customHeight="1" spans="1:4">
      <c r="A98" s="11">
        <v>25</v>
      </c>
      <c r="B98" s="11" t="s">
        <v>99</v>
      </c>
      <c r="C98" s="11">
        <v>284.87</v>
      </c>
      <c r="D98" s="16"/>
    </row>
    <row r="99" s="2" customFormat="1" ht="42" customHeight="1" spans="1:4">
      <c r="A99" s="11">
        <v>26</v>
      </c>
      <c r="B99" s="11" t="s">
        <v>100</v>
      </c>
      <c r="C99" s="11">
        <v>126.45</v>
      </c>
      <c r="D99" s="15"/>
    </row>
    <row r="100" s="2" customFormat="1" ht="42" customHeight="1" spans="1:4">
      <c r="A100" s="11">
        <v>27</v>
      </c>
      <c r="B100" s="11" t="s">
        <v>101</v>
      </c>
      <c r="C100" s="11">
        <f>1841.64+546</f>
        <v>2387.64</v>
      </c>
      <c r="D100" s="15"/>
    </row>
    <row r="101" s="2" customFormat="1" ht="42" customHeight="1" spans="1:4">
      <c r="A101" s="11">
        <v>28</v>
      </c>
      <c r="B101" s="11" t="s">
        <v>102</v>
      </c>
      <c r="C101" s="11">
        <v>505.5</v>
      </c>
      <c r="D101" s="15"/>
    </row>
    <row r="102" s="2" customFormat="1" ht="42" customHeight="1" spans="1:4">
      <c r="A102" s="11">
        <v>29</v>
      </c>
      <c r="B102" s="11" t="s">
        <v>103</v>
      </c>
      <c r="C102" s="11">
        <f>414+510</f>
        <v>924</v>
      </c>
      <c r="D102" s="15"/>
    </row>
    <row r="103" s="2" customFormat="1" ht="42" customHeight="1" spans="1:4">
      <c r="A103" s="11">
        <v>30</v>
      </c>
      <c r="B103" s="11" t="s">
        <v>104</v>
      </c>
      <c r="C103" s="11">
        <v>753</v>
      </c>
      <c r="D103" s="15"/>
    </row>
    <row r="104" s="2" customFormat="1" ht="42" customHeight="1" spans="1:4">
      <c r="A104" s="11">
        <v>31</v>
      </c>
      <c r="B104" s="14" t="s">
        <v>105</v>
      </c>
      <c r="C104" s="14">
        <v>36</v>
      </c>
      <c r="D104" s="15"/>
    </row>
    <row r="105" s="2" customFormat="1" ht="42" customHeight="1" spans="1:4">
      <c r="A105" s="11">
        <v>32</v>
      </c>
      <c r="B105" s="14" t="s">
        <v>106</v>
      </c>
      <c r="C105" s="14">
        <v>72</v>
      </c>
      <c r="D105" s="15"/>
    </row>
    <row r="106" s="2" customFormat="1" ht="42" customHeight="1" spans="1:4">
      <c r="A106" s="11">
        <v>33</v>
      </c>
      <c r="B106" s="14" t="s">
        <v>107</v>
      </c>
      <c r="C106" s="12">
        <v>360</v>
      </c>
      <c r="D106" s="15"/>
    </row>
    <row r="107" s="2" customFormat="1" ht="42" customHeight="1" spans="1:4">
      <c r="A107" s="14" t="s">
        <v>47</v>
      </c>
      <c r="B107" s="14"/>
      <c r="C107" s="14">
        <f>SUM(C74:C106)</f>
        <v>14056.88</v>
      </c>
      <c r="D107" s="15"/>
    </row>
    <row r="108" s="2" customFormat="1" ht="42" customHeight="1" spans="1:4">
      <c r="A108" s="14" t="s">
        <v>108</v>
      </c>
      <c r="B108" s="14"/>
      <c r="C108" s="14"/>
      <c r="D108" s="14"/>
    </row>
    <row r="109" s="2" customFormat="1" ht="42" customHeight="1" spans="1:4">
      <c r="A109" s="11">
        <v>1</v>
      </c>
      <c r="B109" s="11" t="s">
        <v>109</v>
      </c>
      <c r="C109" s="11">
        <v>349.47</v>
      </c>
      <c r="D109" s="15"/>
    </row>
    <row r="110" s="2" customFormat="1" ht="42" customHeight="1" spans="1:4">
      <c r="A110" s="11">
        <v>2</v>
      </c>
      <c r="B110" s="11" t="s">
        <v>110</v>
      </c>
      <c r="C110" s="11">
        <v>681.93</v>
      </c>
      <c r="D110" s="15"/>
    </row>
    <row r="111" s="2" customFormat="1" ht="42" customHeight="1" spans="1:4">
      <c r="A111" s="11">
        <v>3</v>
      </c>
      <c r="B111" s="11" t="s">
        <v>111</v>
      </c>
      <c r="C111" s="11">
        <v>459</v>
      </c>
      <c r="D111" s="15"/>
    </row>
    <row r="112" s="4" customFormat="1" ht="42" customHeight="1" spans="1:4">
      <c r="A112" s="11">
        <v>4</v>
      </c>
      <c r="B112" s="11" t="s">
        <v>112</v>
      </c>
      <c r="C112" s="11">
        <v>240</v>
      </c>
      <c r="D112" s="16"/>
    </row>
    <row r="113" s="4" customFormat="1" ht="42" customHeight="1" spans="1:4">
      <c r="A113" s="11">
        <v>5</v>
      </c>
      <c r="B113" s="11" t="s">
        <v>113</v>
      </c>
      <c r="C113" s="11">
        <v>402</v>
      </c>
      <c r="D113" s="16"/>
    </row>
    <row r="114" s="2" customFormat="1" ht="48" customHeight="1" spans="1:4">
      <c r="A114" s="11">
        <v>6</v>
      </c>
      <c r="B114" s="11" t="s">
        <v>114</v>
      </c>
      <c r="C114" s="11">
        <v>882</v>
      </c>
      <c r="D114" s="15"/>
    </row>
    <row r="115" s="2" customFormat="1" ht="48" customHeight="1" spans="1:4">
      <c r="A115" s="11">
        <v>7</v>
      </c>
      <c r="B115" s="11" t="s">
        <v>115</v>
      </c>
      <c r="C115" s="11">
        <v>1971</v>
      </c>
      <c r="D115" s="15"/>
    </row>
    <row r="116" ht="48" customHeight="1" spans="1:4">
      <c r="A116" s="11" t="s">
        <v>47</v>
      </c>
      <c r="B116" s="11"/>
      <c r="C116" s="11">
        <f>SUM(C109:C115)</f>
        <v>4985.4</v>
      </c>
      <c r="D116" s="15"/>
    </row>
    <row r="117" ht="47" customHeight="1" spans="1:4">
      <c r="A117" s="11" t="s">
        <v>116</v>
      </c>
      <c r="B117" s="11"/>
      <c r="C117" s="11">
        <f>C116+C107+C72+C45</f>
        <v>56421.08</v>
      </c>
      <c r="D117" s="15"/>
    </row>
  </sheetData>
  <autoFilter ref="A1:D117">
    <extLst/>
  </autoFilter>
  <mergeCells count="5">
    <mergeCell ref="A1:D1"/>
    <mergeCell ref="A3:C3"/>
    <mergeCell ref="A46:C46"/>
    <mergeCell ref="A73:C73"/>
    <mergeCell ref="A108:D108"/>
  </mergeCells>
  <printOptions horizontalCentered="1"/>
  <pageMargins left="0.251388888888889" right="0.251388888888889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王律</cp:lastModifiedBy>
  <dcterms:created xsi:type="dcterms:W3CDTF">2023-09-08T14:38:00Z</dcterms:created>
  <dcterms:modified xsi:type="dcterms:W3CDTF">2024-04-28T01:26:07Z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1C1418D71AF041809660A011A1ACDD81_13</vt:lpwstr>
  </property>
  <property fmtid="{D5CDD505-2E9C-101B-9397-08002B2CF9AE}" pid="3" name="KSOProductBuildVer">
    <vt:lpwstr>2052-12.1.0.16250</vt:lpwstr>
  </property>
</Properties>
</file>